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Адм. ист.фин. " sheetId="1" r:id="rId1"/>
    <sheet name="Ист.фин." sheetId="2" r:id="rId2"/>
    <sheet name="Пред.размер долга" sheetId="3" r:id="rId3"/>
    <sheet name="Прогр.внутр.заимств." sheetId="4" r:id="rId4"/>
    <sheet name="Лист3" sheetId="5" r:id="rId5"/>
    <sheet name="Лист4" sheetId="6" r:id="rId6"/>
  </sheets>
  <definedNames>
    <definedName name="_xlnm.Print_Titles" localSheetId="0">'Адм. ист.фин. '!$12:$12</definedName>
    <definedName name="_xlnm.Print_Titles" localSheetId="1">'Ист.фин.'!$12:$12</definedName>
    <definedName name="_xlnm.Print_Area" localSheetId="0">'Адм. ист.фин. '!$A$1:$C$32</definedName>
    <definedName name="_xlnm.Print_Area" localSheetId="1">'Ист.фин.'!$A$1:$C$32</definedName>
    <definedName name="_xlnm.Print_Area" localSheetId="3">'Прогр.внутр.заимств.'!$A$1:$C$28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<sst xmlns="http://schemas.openxmlformats.org/spreadsheetml/2006/main" count="130" uniqueCount="87">
  <si>
    <t>Наименование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</si>
  <si>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</si>
  <si>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</si>
  <si>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муниципального образования "Плесецкий муниципальный район"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</si>
  <si>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</si>
  <si>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</si>
  <si>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</si>
  <si>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</si>
  <si>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</si>
  <si>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</si>
  <si>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</si>
  <si>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</si>
  <si>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</si>
  <si>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</si>
  <si>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</si>
  <si>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</si>
  <si>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</si>
  <si>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</si>
  <si>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</si>
  <si>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</si>
  <si>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</si>
  <si>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</si>
  <si>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</si>
  <si>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</si>
  <si>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</si>
  <si>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</si>
  <si>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</si>
  <si>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</si>
  <si>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</si>
  <si>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</si>
  <si>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</si>
  <si>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000 01 05 02 01 05 0000 610</t>
  </si>
  <si>
    <t>Перечень заимствований</t>
  </si>
  <si>
    <t>Кредиты, полученные муниципальным образованием от кредитных организаций</t>
  </si>
  <si>
    <t xml:space="preserve">     Получение кредитов</t>
  </si>
  <si>
    <t xml:space="preserve">     Погашение кредитов</t>
  </si>
  <si>
    <t>Бюджетные кредиты, привлеченные в местный бюджет от других бюджетов бюджетной системы Российской Федерации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</si>
  <si>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</si>
  <si>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</si>
  <si>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</si>
  <si>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000 01 02 00 00 05 0000 810</t>
  </si>
  <si>
    <t>ИТОГО  МУНИЦИПАЛЬНЫЙ  ДОЛГ</t>
  </si>
  <si>
    <t>об исполнении бюджета муниципального района</t>
  </si>
  <si>
    <t xml:space="preserve">по источникам финансирования дефицита  </t>
  </si>
  <si>
    <t>Отчет</t>
  </si>
  <si>
    <t>о верхнем пределе муниципальных долговых обязательств</t>
  </si>
  <si>
    <t xml:space="preserve">об исполнении программы внутренних заимствований </t>
  </si>
  <si>
    <t xml:space="preserve">Отчёт </t>
  </si>
  <si>
    <t>Отчёт</t>
  </si>
  <si>
    <t>к решению Собрания депутатов</t>
  </si>
  <si>
    <t>Объем,                тыс. рублей</t>
  </si>
  <si>
    <t>Объем,                  тыс. рублей</t>
  </si>
  <si>
    <t xml:space="preserve">по кодам классификации источников финансирования дефицита  </t>
  </si>
  <si>
    <t>097 01 02 00 00 00 0000 000</t>
  </si>
  <si>
    <t>097 01 02 00 00 00 0000 700</t>
  </si>
  <si>
    <t>097 01 02 00 00 05 0000 710</t>
  </si>
  <si>
    <t>097 01 02 00 00 00 0000 800</t>
  </si>
  <si>
    <t>097 01 02 00 00 05 0000 810</t>
  </si>
  <si>
    <t>097 01 05 00 00 00 0000 000</t>
  </si>
  <si>
    <t>097 01 05 00 00 00 0000 500</t>
  </si>
  <si>
    <t>097 01 05 02 00 00 0000 500</t>
  </si>
  <si>
    <t>097 01 05 02 01 00 0000 510</t>
  </si>
  <si>
    <t>097 01 05 02 01 05 0000 510</t>
  </si>
  <si>
    <t>097 01 05 00 00 00 0000 600</t>
  </si>
  <si>
    <t>097 01 05 02 00 00 0000 600</t>
  </si>
  <si>
    <t>097 01 05 02 01 00 0000 610</t>
  </si>
  <si>
    <t>097 01 05 02 01 05 0000 610</t>
  </si>
  <si>
    <t>По форме приложения № 3</t>
  </si>
  <si>
    <t>д.</t>
  </si>
  <si>
    <t>р.</t>
  </si>
  <si>
    <t>По форме приложения № 6</t>
  </si>
  <si>
    <t>097 01 06 10 02 05 0000 550</t>
  </si>
  <si>
    <t>Иные источники внутреннего финансирования дефицитов бюджетов</t>
  </si>
  <si>
    <t>097 01 06 00 00 00 0000 000</t>
  </si>
  <si>
    <t>Операции по управлению остатками средств на единых счетах бюджетов</t>
  </si>
  <si>
    <t>097 01 06 10 00 00 0000 000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</si>
  <si>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</si>
  <si>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 муниципальных районов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</si>
  <si>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097 01 06 10 02 00 0000 000</t>
  </si>
  <si>
    <t>Итого источников внутреннего финансирования дефицита бюджета</t>
  </si>
  <si>
    <t>ВСЕГО</t>
  </si>
  <si>
    <t xml:space="preserve">ВСЕГО  </t>
  </si>
  <si>
    <t>По форме приложения № 20</t>
  </si>
  <si>
    <t>По форме приложения № 21</t>
  </si>
  <si>
    <t>"О бюджете муниципального района на 2019 год и на плановый период 2020 и 2021 годов"</t>
  </si>
  <si>
    <t>за 9 месяцев 2019 года</t>
  </si>
  <si>
    <t>по их видам на 01 октября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</si>
</sst>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5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3" fontId="17" fillId="0" borderId="0" xfId="58" applyNumberFormat="1" applyFont="1" applyAlignment="1">
      <alignment/>
    </xf>
    <xf numFmtId="174" fontId="17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75" fontId="21" fillId="33" borderId="0" xfId="0" applyNumberFormat="1" applyFont="1" applyFill="1" applyAlignment="1">
      <alignment/>
    </xf>
    <xf numFmtId="0" fontId="22" fillId="0" borderId="0" xfId="0" applyFont="1" applyAlignment="1">
      <alignment/>
    </xf>
    <xf numFmtId="175" fontId="22" fillId="0" borderId="0" xfId="0" applyNumberFormat="1" applyFont="1" applyAlignment="1">
      <alignment/>
    </xf>
    <xf numFmtId="0" fontId="21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175" fontId="22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172" fontId="22" fillId="0" borderId="0" xfId="0" applyNumberFormat="1" applyFont="1" applyAlignment="1">
      <alignment/>
    </xf>
    <xf numFmtId="172" fontId="22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right" vertical="center" wrapText="1" inden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right" vertical="center" wrapText="1" indent="1"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 inden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" fontId="18" fillId="33" borderId="10" xfId="0" applyNumberFormat="1" applyFont="1" applyFill="1" applyBorder="1" applyAlignment="1">
      <alignment horizontal="right" vertical="center" wrapText="1" inden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73" fontId="6" fillId="33" borderId="10" xfId="58" applyNumberFormat="1" applyFont="1" applyFill="1" applyBorder="1" applyAlignment="1">
      <alignment/>
    </xf>
    <xf numFmtId="173" fontId="7" fillId="33" borderId="10" xfId="58" applyNumberFormat="1" applyFont="1" applyFill="1" applyBorder="1" applyAlignment="1">
      <alignment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justify" wrapText="1"/>
    </xf>
    <xf numFmtId="0" fontId="15" fillId="33" borderId="12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justify" vertical="center" wrapText="1"/>
    </xf>
    <xf numFmtId="0" fontId="16" fillId="33" borderId="12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15" fillId="33" borderId="12" xfId="0" applyFont="1" applyFill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8" width="9.125" style="0" customWidth="1"/>
  </cols>
  <sheetData>
    <row r="1" spans="1:3" ht="12.75">
      <c r="A1" s="3"/>
      <c r="B1" s="50" t="s">
        <v>67</v>
      </c>
      <c r="C1" s="50"/>
    </row>
    <row r="2" spans="1:3" ht="12.75">
      <c r="A2" s="3"/>
      <c r="B2" s="50" t="s">
        <v>49</v>
      </c>
      <c r="C2" s="50"/>
    </row>
    <row r="3" spans="1:3" ht="12.75">
      <c r="A3" s="3"/>
      <c r="B3" s="50" t="s">
        <v>4</v>
      </c>
      <c r="C3" s="50"/>
    </row>
    <row r="4" spans="1:3" ht="26.25" customHeight="1">
      <c r="A4" s="3"/>
      <c r="B4" s="50" t="s">
        <v>84</v>
      </c>
      <c r="C4" s="50"/>
    </row>
    <row r="5" spans="1:3" ht="9" customHeight="1">
      <c r="A5" s="3"/>
      <c r="B5" s="3"/>
      <c r="C5" s="3"/>
    </row>
    <row r="6" spans="1:3" ht="15.75" customHeight="1">
      <c r="A6" s="51" t="s">
        <v>47</v>
      </c>
      <c r="B6" s="51"/>
      <c r="C6" s="51"/>
    </row>
    <row r="7" spans="1:3" ht="15.75">
      <c r="A7" s="51" t="s">
        <v>42</v>
      </c>
      <c r="B7" s="51"/>
      <c r="C7" s="51"/>
    </row>
    <row r="8" spans="1:3" ht="15.75">
      <c r="A8" s="51" t="s">
        <v>52</v>
      </c>
      <c r="B8" s="51"/>
      <c r="C8" s="51"/>
    </row>
    <row r="9" spans="1:3" ht="15.75">
      <c r="A9" s="51" t="s">
        <v>85</v>
      </c>
      <c r="B9" s="51"/>
      <c r="C9" s="51"/>
    </row>
    <row r="10" spans="1:3" ht="1.5" customHeight="1">
      <c r="A10" s="17"/>
      <c r="B10" s="17"/>
      <c r="C10" s="17"/>
    </row>
    <row r="11" spans="1:3" ht="12.75">
      <c r="A11" s="3"/>
      <c r="B11" s="3"/>
      <c r="C11" s="3"/>
    </row>
    <row r="12" spans="1:3" ht="45">
      <c r="A12" s="39" t="s">
        <v>0</v>
      </c>
      <c r="B12" s="39" t="s">
        <v>5</v>
      </c>
      <c r="C12" s="39" t="s">
        <v>30</v>
      </c>
    </row>
    <row r="13" spans="1:3" ht="27">
      <c r="A13" s="40" t="s">
        <v>6</v>
      </c>
      <c r="B13" s="41" t="s">
        <v>53</v>
      </c>
      <c r="C13" s="42">
        <f>SUM(C14,C16)</f>
        <v>-20000</v>
      </c>
    </row>
    <row r="14" spans="1:3" ht="25.5">
      <c r="A14" s="33" t="s">
        <v>8</v>
      </c>
      <c r="B14" s="34" t="s">
        <v>54</v>
      </c>
      <c r="C14" s="35">
        <f>SUM(C15)</f>
        <v>32000</v>
      </c>
    </row>
    <row r="15" spans="1:3" ht="39" customHeight="1">
      <c r="A15" s="36" t="s">
        <v>10</v>
      </c>
      <c r="B15" s="37" t="s">
        <v>55</v>
      </c>
      <c r="C15" s="38">
        <v>32000</v>
      </c>
    </row>
    <row r="16" spans="1:3" ht="25.5">
      <c r="A16" s="33" t="s">
        <v>12</v>
      </c>
      <c r="B16" s="34" t="s">
        <v>56</v>
      </c>
      <c r="C16" s="35">
        <f>SUM(C17)</f>
        <v>-52000</v>
      </c>
    </row>
    <row r="17" spans="1:3" ht="39" customHeight="1">
      <c r="A17" s="36" t="s">
        <v>14</v>
      </c>
      <c r="B17" s="37" t="s">
        <v>57</v>
      </c>
      <c r="C17" s="38">
        <v>-52000</v>
      </c>
    </row>
    <row r="18" spans="1:3" ht="25.5" customHeight="1">
      <c r="A18" s="40" t="s">
        <v>72</v>
      </c>
      <c r="B18" s="41" t="s">
        <v>73</v>
      </c>
      <c r="C18" s="42">
        <f>SUM(C19)</f>
        <v>140045.3</v>
      </c>
    </row>
    <row r="19" spans="1:3" ht="33" customHeight="1">
      <c r="A19" s="33" t="s">
        <v>74</v>
      </c>
      <c r="B19" s="34" t="s">
        <v>75</v>
      </c>
      <c r="C19" s="35">
        <f>SUM(C20)</f>
        <v>140045.3</v>
      </c>
    </row>
    <row r="20" spans="1:3" ht="72" customHeight="1">
      <c r="A20" s="33" t="s">
        <v>76</v>
      </c>
      <c r="B20" s="34" t="s">
        <v>78</v>
      </c>
      <c r="C20" s="35">
        <f>SUM(C21)</f>
        <v>140045.3</v>
      </c>
    </row>
    <row r="21" spans="1:3" ht="79.5" customHeight="1">
      <c r="A21" s="36" t="s">
        <v>77</v>
      </c>
      <c r="B21" s="37" t="s">
        <v>71</v>
      </c>
      <c r="C21" s="38">
        <v>140045.3</v>
      </c>
    </row>
    <row r="22" spans="1:3" ht="27.75" customHeight="1">
      <c r="A22" s="40" t="s">
        <v>79</v>
      </c>
      <c r="B22" s="41"/>
      <c r="C22" s="42">
        <f>SUM(C13,C18)</f>
        <v>120045.29999999999</v>
      </c>
    </row>
    <row r="23" spans="1:3" ht="27">
      <c r="A23" s="40" t="s">
        <v>15</v>
      </c>
      <c r="B23" s="41" t="s">
        <v>58</v>
      </c>
      <c r="C23" s="42">
        <f>SUM(C27,C31)</f>
        <v>-113266</v>
      </c>
    </row>
    <row r="24" spans="1:3" ht="25.5">
      <c r="A24" s="33" t="s">
        <v>1</v>
      </c>
      <c r="B24" s="34" t="s">
        <v>59</v>
      </c>
      <c r="C24" s="35">
        <f>SUM(C27)</f>
        <v>-844526.5</v>
      </c>
    </row>
    <row r="25" spans="1:3" ht="15">
      <c r="A25" s="33" t="s">
        <v>18</v>
      </c>
      <c r="B25" s="34" t="s">
        <v>60</v>
      </c>
      <c r="C25" s="35">
        <f>SUM(C27)</f>
        <v>-844526.5</v>
      </c>
    </row>
    <row r="26" spans="1:3" ht="15">
      <c r="A26" s="33" t="s">
        <v>20</v>
      </c>
      <c r="B26" s="34" t="s">
        <v>61</v>
      </c>
      <c r="C26" s="35">
        <f>SUM(C27)</f>
        <v>-844526.5</v>
      </c>
    </row>
    <row r="27" spans="1:9" ht="27.75" customHeight="1">
      <c r="A27" s="36" t="s">
        <v>22</v>
      </c>
      <c r="B27" s="37" t="s">
        <v>62</v>
      </c>
      <c r="C27" s="38">
        <v>-844526.5</v>
      </c>
      <c r="D27" s="18"/>
      <c r="E27" s="20"/>
      <c r="F27" s="30"/>
      <c r="G27" s="21"/>
      <c r="H27" s="22"/>
      <c r="I27" s="32"/>
    </row>
    <row r="28" spans="1:8" ht="15">
      <c r="A28" s="33" t="s">
        <v>24</v>
      </c>
      <c r="B28" s="34" t="s">
        <v>63</v>
      </c>
      <c r="C28" s="35">
        <f>SUM(C31)</f>
        <v>731260.5</v>
      </c>
      <c r="D28" s="10"/>
      <c r="E28" s="23"/>
      <c r="F28" s="24"/>
      <c r="G28" s="25"/>
      <c r="H28" s="24"/>
    </row>
    <row r="29" spans="1:8" ht="15">
      <c r="A29" s="33" t="s">
        <v>26</v>
      </c>
      <c r="B29" s="34" t="s">
        <v>64</v>
      </c>
      <c r="C29" s="35">
        <f>SUM(C31)</f>
        <v>731260.5</v>
      </c>
      <c r="D29" s="10"/>
      <c r="E29" s="26"/>
      <c r="F29" s="21"/>
      <c r="G29" s="21"/>
      <c r="H29" s="21"/>
    </row>
    <row r="30" spans="1:8" ht="15">
      <c r="A30" s="33" t="s">
        <v>28</v>
      </c>
      <c r="B30" s="34" t="s">
        <v>65</v>
      </c>
      <c r="C30" s="35">
        <f>SUM(C31)</f>
        <v>731260.5</v>
      </c>
      <c r="D30" s="10"/>
      <c r="E30" s="26"/>
      <c r="F30" s="21"/>
      <c r="G30" s="21"/>
      <c r="H30" s="21"/>
    </row>
    <row r="31" spans="1:10" ht="30.75" customHeight="1">
      <c r="A31" s="36" t="s">
        <v>2</v>
      </c>
      <c r="B31" s="43" t="s">
        <v>66</v>
      </c>
      <c r="C31" s="38">
        <v>731260.5</v>
      </c>
      <c r="D31" s="18"/>
      <c r="E31" s="26"/>
      <c r="F31" s="31"/>
      <c r="G31" s="27"/>
      <c r="H31" s="28"/>
      <c r="J31" s="32"/>
    </row>
    <row r="32" spans="1:8" ht="18.75" customHeight="1">
      <c r="A32" s="44" t="s">
        <v>80</v>
      </c>
      <c r="B32" s="33"/>
      <c r="C32" s="42">
        <f>SUM(C13,C18,C23)</f>
        <v>6779.299999999988</v>
      </c>
      <c r="E32" s="29"/>
      <c r="F32" s="29"/>
      <c r="G32" s="29"/>
      <c r="H32" s="29"/>
    </row>
    <row r="34" ht="12.75">
      <c r="A34" s="16"/>
    </row>
    <row r="35" ht="12.75">
      <c r="A35" s="10"/>
    </row>
    <row r="36" ht="12.75">
      <c r="A36" s="10"/>
    </row>
    <row r="38" spans="1:3" ht="15">
      <c r="A38" s="11"/>
      <c r="B38" s="13"/>
      <c r="C38" s="14"/>
    </row>
    <row r="39" spans="1:3" ht="15">
      <c r="A39" s="11"/>
      <c r="B39" s="13"/>
      <c r="C39" s="15"/>
    </row>
    <row r="40" spans="1:3" ht="15">
      <c r="A40" s="12"/>
      <c r="B40" s="13"/>
      <c r="C40" s="15"/>
    </row>
    <row r="41" spans="1:3" ht="15">
      <c r="A41" s="13"/>
      <c r="B41" s="13"/>
      <c r="C41" s="15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6.125" style="0" customWidth="1"/>
    <col min="4" max="5" width="0" style="0" hidden="1" customWidth="1"/>
  </cols>
  <sheetData>
    <row r="1" spans="1:3" ht="12.75">
      <c r="A1" s="3"/>
      <c r="B1" s="50" t="s">
        <v>70</v>
      </c>
      <c r="C1" s="50"/>
    </row>
    <row r="2" spans="1:3" ht="12.75">
      <c r="A2" s="3"/>
      <c r="B2" s="50" t="s">
        <v>49</v>
      </c>
      <c r="C2" s="50"/>
    </row>
    <row r="3" spans="1:3" ht="12.75">
      <c r="A3" s="3"/>
      <c r="B3" s="50" t="s">
        <v>4</v>
      </c>
      <c r="C3" s="50"/>
    </row>
    <row r="4" spans="1:3" ht="29.25" customHeight="1">
      <c r="A4" s="3"/>
      <c r="B4" s="50" t="s">
        <v>84</v>
      </c>
      <c r="C4" s="50"/>
    </row>
    <row r="5" spans="1:3" ht="6" customHeight="1">
      <c r="A5" s="3"/>
      <c r="B5" s="3"/>
      <c r="C5" s="3"/>
    </row>
    <row r="6" spans="1:3" ht="15.75" customHeight="1">
      <c r="A6" s="51" t="s">
        <v>47</v>
      </c>
      <c r="B6" s="51"/>
      <c r="C6" s="51"/>
    </row>
    <row r="7" spans="1:3" ht="15.75">
      <c r="A7" s="51" t="s">
        <v>42</v>
      </c>
      <c r="B7" s="51"/>
      <c r="C7" s="51"/>
    </row>
    <row r="8" spans="1:3" ht="15.75">
      <c r="A8" s="51" t="s">
        <v>43</v>
      </c>
      <c r="B8" s="51"/>
      <c r="C8" s="51"/>
    </row>
    <row r="9" spans="1:3" ht="15.75">
      <c r="A9" s="51" t="s">
        <v>85</v>
      </c>
      <c r="B9" s="51"/>
      <c r="C9" s="51"/>
    </row>
    <row r="10" spans="1:3" ht="4.5" customHeight="1">
      <c r="A10" s="17"/>
      <c r="B10" s="17"/>
      <c r="C10" s="17"/>
    </row>
    <row r="11" spans="1:3" ht="12.75">
      <c r="A11" s="3"/>
      <c r="B11" s="3"/>
      <c r="C11" s="3"/>
    </row>
    <row r="12" spans="1:3" ht="45">
      <c r="A12" s="39" t="s">
        <v>0</v>
      </c>
      <c r="B12" s="39" t="s">
        <v>5</v>
      </c>
      <c r="C12" s="39" t="s">
        <v>30</v>
      </c>
    </row>
    <row r="13" spans="1:3" ht="27">
      <c r="A13" s="40" t="s">
        <v>6</v>
      </c>
      <c r="B13" s="41" t="s">
        <v>7</v>
      </c>
      <c r="C13" s="42">
        <f>SUM(C14,C16)</f>
        <v>-20000</v>
      </c>
    </row>
    <row r="14" spans="1:3" ht="25.5">
      <c r="A14" s="33" t="s">
        <v>8</v>
      </c>
      <c r="B14" s="34" t="s">
        <v>9</v>
      </c>
      <c r="C14" s="35">
        <f>SUM(C15)</f>
        <v>32000</v>
      </c>
    </row>
    <row r="15" spans="1:3" ht="39" customHeight="1">
      <c r="A15" s="36" t="s">
        <v>10</v>
      </c>
      <c r="B15" s="37" t="s">
        <v>11</v>
      </c>
      <c r="C15" s="38">
        <f>SUM('Адм. ист.фин. '!C15)</f>
        <v>32000</v>
      </c>
    </row>
    <row r="16" spans="1:3" ht="25.5">
      <c r="A16" s="33" t="s">
        <v>12</v>
      </c>
      <c r="B16" s="34" t="s">
        <v>13</v>
      </c>
      <c r="C16" s="35">
        <f>SUM(C17)</f>
        <v>-52000</v>
      </c>
    </row>
    <row r="17" spans="1:3" ht="40.5" customHeight="1">
      <c r="A17" s="36" t="s">
        <v>14</v>
      </c>
      <c r="B17" s="37" t="s">
        <v>40</v>
      </c>
      <c r="C17" s="38">
        <f>SUM('Адм. ист.фин. '!C17)</f>
        <v>-52000</v>
      </c>
    </row>
    <row r="18" spans="1:3" ht="27" customHeight="1">
      <c r="A18" s="40" t="s">
        <v>72</v>
      </c>
      <c r="B18" s="41" t="s">
        <v>73</v>
      </c>
      <c r="C18" s="42">
        <f>SUM(C19)</f>
        <v>140045.3</v>
      </c>
    </row>
    <row r="19" spans="1:3" ht="27" customHeight="1">
      <c r="A19" s="33" t="s">
        <v>74</v>
      </c>
      <c r="B19" s="34" t="s">
        <v>75</v>
      </c>
      <c r="C19" s="35">
        <f>SUM(C20)</f>
        <v>140045.3</v>
      </c>
    </row>
    <row r="20" spans="1:3" ht="74.25" customHeight="1">
      <c r="A20" s="33" t="s">
        <v>76</v>
      </c>
      <c r="B20" s="34" t="s">
        <v>78</v>
      </c>
      <c r="C20" s="35">
        <f>SUM(C21)</f>
        <v>140045.3</v>
      </c>
    </row>
    <row r="21" spans="1:3" ht="78" customHeight="1">
      <c r="A21" s="36" t="s">
        <v>77</v>
      </c>
      <c r="B21" s="37" t="s">
        <v>71</v>
      </c>
      <c r="C21" s="38">
        <f>'Адм. ист.фин. '!C21</f>
        <v>140045.3</v>
      </c>
    </row>
    <row r="22" spans="1:3" ht="27" customHeight="1">
      <c r="A22" s="40" t="s">
        <v>79</v>
      </c>
      <c r="B22" s="41"/>
      <c r="C22" s="42">
        <f>SUM(C13,C18)</f>
        <v>120045.29999999999</v>
      </c>
    </row>
    <row r="23" spans="1:3" ht="28.5" customHeight="1">
      <c r="A23" s="40" t="s">
        <v>15</v>
      </c>
      <c r="B23" s="41" t="s">
        <v>16</v>
      </c>
      <c r="C23" s="42">
        <f>SUM(C27,C31)</f>
        <v>-113266</v>
      </c>
    </row>
    <row r="24" spans="1:3" ht="15">
      <c r="A24" s="33" t="s">
        <v>1</v>
      </c>
      <c r="B24" s="34" t="s">
        <v>17</v>
      </c>
      <c r="C24" s="35">
        <f>SUM(C27)</f>
        <v>-844526.5</v>
      </c>
    </row>
    <row r="25" spans="1:3" ht="15">
      <c r="A25" s="33" t="s">
        <v>18</v>
      </c>
      <c r="B25" s="34" t="s">
        <v>19</v>
      </c>
      <c r="C25" s="35">
        <f>SUM(C27)</f>
        <v>-844526.5</v>
      </c>
    </row>
    <row r="26" spans="1:3" ht="15">
      <c r="A26" s="33" t="s">
        <v>20</v>
      </c>
      <c r="B26" s="34" t="s">
        <v>21</v>
      </c>
      <c r="C26" s="35">
        <f>SUM(C27)</f>
        <v>-844526.5</v>
      </c>
    </row>
    <row r="27" spans="1:5" ht="27.75" customHeight="1">
      <c r="A27" s="36" t="s">
        <v>22</v>
      </c>
      <c r="B27" s="37" t="s">
        <v>23</v>
      </c>
      <c r="C27" s="45">
        <f>SUM('Адм. ист.фин. '!C27)</f>
        <v>-844526.5</v>
      </c>
      <c r="D27" s="18" t="s">
        <v>68</v>
      </c>
      <c r="E27" s="19">
        <f>SUM('Адм. ист.фин. '!E27)</f>
        <v>0</v>
      </c>
    </row>
    <row r="28" spans="1:3" ht="15">
      <c r="A28" s="33" t="s">
        <v>24</v>
      </c>
      <c r="B28" s="34" t="s">
        <v>25</v>
      </c>
      <c r="C28" s="35">
        <f>SUM(C31)</f>
        <v>731260.5</v>
      </c>
    </row>
    <row r="29" spans="1:3" ht="15">
      <c r="A29" s="33" t="s">
        <v>26</v>
      </c>
      <c r="B29" s="34" t="s">
        <v>27</v>
      </c>
      <c r="C29" s="35">
        <f>SUM(C31)</f>
        <v>731260.5</v>
      </c>
    </row>
    <row r="30" spans="1:3" ht="15">
      <c r="A30" s="33" t="s">
        <v>28</v>
      </c>
      <c r="B30" s="34" t="s">
        <v>29</v>
      </c>
      <c r="C30" s="35">
        <f>SUM(C31)</f>
        <v>731260.5</v>
      </c>
    </row>
    <row r="31" spans="1:5" ht="30.75" customHeight="1">
      <c r="A31" s="36" t="s">
        <v>2</v>
      </c>
      <c r="B31" s="43" t="s">
        <v>31</v>
      </c>
      <c r="C31" s="45">
        <f>SUM('Адм. ист.фин. '!C31)</f>
        <v>731260.5</v>
      </c>
      <c r="D31" s="18" t="s">
        <v>69</v>
      </c>
      <c r="E31" s="10">
        <f>SUM('Адм. ист.фин. '!E31)</f>
        <v>0</v>
      </c>
    </row>
    <row r="32" spans="1:3" ht="21" customHeight="1">
      <c r="A32" s="44" t="s">
        <v>81</v>
      </c>
      <c r="B32" s="33"/>
      <c r="C32" s="42">
        <f>SUM(C13,C20,C23)</f>
        <v>6779.299999999988</v>
      </c>
    </row>
    <row r="34" ht="12.75">
      <c r="A34" s="16"/>
    </row>
    <row r="35" ht="12.75">
      <c r="A35" s="10"/>
    </row>
    <row r="36" ht="12.75">
      <c r="A36" s="10"/>
    </row>
    <row r="38" spans="1:3" ht="15">
      <c r="A38" s="11"/>
      <c r="B38" s="13"/>
      <c r="C38" s="14"/>
    </row>
    <row r="39" spans="1:3" ht="15">
      <c r="A39" s="11"/>
      <c r="B39" s="13"/>
      <c r="C39" s="15"/>
    </row>
    <row r="40" spans="1:3" ht="15">
      <c r="A40" s="12"/>
      <c r="B40" s="13"/>
      <c r="C40" s="15"/>
    </row>
    <row r="41" spans="1:3" ht="15">
      <c r="A41" s="13"/>
      <c r="B41" s="13"/>
      <c r="C41" s="15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8.625" style="0" customWidth="1"/>
    <col min="2" max="2" width="20.00390625" style="0" customWidth="1"/>
    <col min="3" max="3" width="19.125" style="0" customWidth="1"/>
  </cols>
  <sheetData>
    <row r="1" spans="2:3" ht="15" customHeight="1">
      <c r="B1" s="50" t="s">
        <v>82</v>
      </c>
      <c r="C1" s="50"/>
    </row>
    <row r="2" spans="2:3" ht="12.75" customHeight="1">
      <c r="B2" s="50" t="s">
        <v>49</v>
      </c>
      <c r="C2" s="50"/>
    </row>
    <row r="3" spans="2:3" ht="12.75" customHeight="1">
      <c r="B3" s="50" t="s">
        <v>4</v>
      </c>
      <c r="C3" s="50"/>
    </row>
    <row r="4" spans="2:3" ht="29.25" customHeight="1">
      <c r="B4" s="50" t="s">
        <v>84</v>
      </c>
      <c r="C4" s="50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58" t="s">
        <v>48</v>
      </c>
      <c r="B8" s="61"/>
      <c r="C8" s="61"/>
    </row>
    <row r="9" spans="1:3" ht="15.75">
      <c r="A9" s="58" t="s">
        <v>45</v>
      </c>
      <c r="B9" s="59"/>
      <c r="C9" s="60"/>
    </row>
    <row r="10" spans="1:3" ht="15.75">
      <c r="A10" s="58" t="s">
        <v>3</v>
      </c>
      <c r="B10" s="59"/>
      <c r="C10" s="60"/>
    </row>
    <row r="11" spans="1:3" ht="15.75">
      <c r="A11" s="58" t="s">
        <v>86</v>
      </c>
      <c r="B11" s="59"/>
      <c r="C11" s="59"/>
    </row>
    <row r="12" spans="1:3" ht="15">
      <c r="A12" s="4"/>
      <c r="B12" s="5"/>
      <c r="C12" s="6"/>
    </row>
    <row r="13" spans="1:3" ht="15">
      <c r="A13" s="5"/>
      <c r="B13" s="5"/>
      <c r="C13" s="6"/>
    </row>
    <row r="14" spans="1:3" ht="31.5">
      <c r="A14" s="54" t="s">
        <v>0</v>
      </c>
      <c r="B14" s="55"/>
      <c r="C14" s="46" t="s">
        <v>50</v>
      </c>
    </row>
    <row r="15" spans="1:3" ht="15.75">
      <c r="A15" s="56">
        <v>1</v>
      </c>
      <c r="B15" s="55"/>
      <c r="C15" s="47">
        <v>2</v>
      </c>
    </row>
    <row r="16" spans="1:3" ht="38.25" customHeight="1">
      <c r="A16" s="57" t="s">
        <v>37</v>
      </c>
      <c r="B16" s="53"/>
      <c r="C16" s="48">
        <v>75000</v>
      </c>
    </row>
    <row r="17" spans="1:3" ht="51.75" customHeight="1">
      <c r="A17" s="57" t="s">
        <v>38</v>
      </c>
      <c r="B17" s="53"/>
      <c r="C17" s="48">
        <v>0</v>
      </c>
    </row>
    <row r="18" spans="1:3" ht="26.25" customHeight="1">
      <c r="A18" s="57" t="s">
        <v>39</v>
      </c>
      <c r="B18" s="53"/>
      <c r="C18" s="49">
        <v>0</v>
      </c>
    </row>
    <row r="19" spans="1:3" ht="29.25" customHeight="1">
      <c r="A19" s="52" t="s">
        <v>41</v>
      </c>
      <c r="B19" s="53"/>
      <c r="C19" s="49">
        <f>SUM(C16:C18)</f>
        <v>75000</v>
      </c>
    </row>
    <row r="20" spans="1:3" ht="15.75" customHeight="1">
      <c r="A20" s="7"/>
      <c r="B20" s="8"/>
      <c r="C20" s="9"/>
    </row>
    <row r="21" spans="1:3" ht="14.25" customHeight="1">
      <c r="A21" s="16"/>
      <c r="B21" s="8"/>
      <c r="C21" s="9"/>
    </row>
    <row r="22" spans="1:3" ht="12.75" customHeight="1">
      <c r="A22" s="10"/>
      <c r="B22" s="8"/>
      <c r="C22" s="9"/>
    </row>
    <row r="23" spans="1:2" ht="14.25" customHeight="1">
      <c r="A23" s="10"/>
      <c r="B23" s="1"/>
    </row>
    <row r="24" spans="1:2" ht="16.5">
      <c r="A24" s="2"/>
      <c r="B24" s="1"/>
    </row>
    <row r="25" ht="16.5">
      <c r="B25" s="1"/>
    </row>
  </sheetData>
  <sheetProtection/>
  <mergeCells count="14">
    <mergeCell ref="B1:C1"/>
    <mergeCell ref="A10:C10"/>
    <mergeCell ref="A11:C11"/>
    <mergeCell ref="B2:C2"/>
    <mergeCell ref="B3:C3"/>
    <mergeCell ref="A9:C9"/>
    <mergeCell ref="A8:C8"/>
    <mergeCell ref="B4:C4"/>
    <mergeCell ref="A19:B19"/>
    <mergeCell ref="A14:B14"/>
    <mergeCell ref="A15:B15"/>
    <mergeCell ref="A16:B16"/>
    <mergeCell ref="A18:B18"/>
    <mergeCell ref="A17:B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2.625" style="0" customWidth="1"/>
    <col min="2" max="3" width="19.625" style="0" customWidth="1"/>
  </cols>
  <sheetData>
    <row r="1" spans="2:3" ht="12.75" customHeight="1">
      <c r="B1" s="50" t="s">
        <v>83</v>
      </c>
      <c r="C1" s="50"/>
    </row>
    <row r="2" spans="2:3" ht="12.75" customHeight="1">
      <c r="B2" s="50" t="s">
        <v>49</v>
      </c>
      <c r="C2" s="50"/>
    </row>
    <row r="3" spans="2:3" ht="12.75" customHeight="1">
      <c r="B3" s="50" t="s">
        <v>4</v>
      </c>
      <c r="C3" s="50"/>
    </row>
    <row r="4" spans="2:3" ht="25.5" customHeight="1">
      <c r="B4" s="50" t="s">
        <v>84</v>
      </c>
      <c r="C4" s="50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58" t="s">
        <v>44</v>
      </c>
      <c r="B8" s="59"/>
      <c r="C8" s="60"/>
    </row>
    <row r="9" spans="1:3" ht="15.75">
      <c r="A9" s="58" t="s">
        <v>46</v>
      </c>
      <c r="B9" s="59"/>
      <c r="C9" s="60"/>
    </row>
    <row r="10" spans="1:3" ht="15.75">
      <c r="A10" s="58" t="s">
        <v>3</v>
      </c>
      <c r="B10" s="59"/>
      <c r="C10" s="60"/>
    </row>
    <row r="11" spans="1:3" ht="15.75">
      <c r="A11" s="58" t="s">
        <v>85</v>
      </c>
      <c r="B11" s="59"/>
      <c r="C11" s="59"/>
    </row>
    <row r="12" spans="1:3" ht="6.75" customHeight="1">
      <c r="A12" s="4"/>
      <c r="B12" s="5"/>
      <c r="C12" s="6"/>
    </row>
    <row r="13" spans="1:3" ht="15" customHeight="1">
      <c r="A13" s="66"/>
      <c r="B13" s="67"/>
      <c r="C13" s="6"/>
    </row>
    <row r="14" spans="1:3" ht="16.5" customHeight="1">
      <c r="A14" s="5"/>
      <c r="B14" s="5"/>
      <c r="C14" s="6"/>
    </row>
    <row r="15" spans="1:3" ht="31.5">
      <c r="A15" s="54" t="s">
        <v>32</v>
      </c>
      <c r="B15" s="55"/>
      <c r="C15" s="46" t="s">
        <v>51</v>
      </c>
    </row>
    <row r="16" spans="1:3" ht="13.5" customHeight="1">
      <c r="A16" s="56">
        <v>1</v>
      </c>
      <c r="B16" s="55"/>
      <c r="C16" s="47">
        <v>2</v>
      </c>
    </row>
    <row r="17" spans="1:3" ht="36" customHeight="1">
      <c r="A17" s="62" t="s">
        <v>33</v>
      </c>
      <c r="B17" s="63"/>
      <c r="C17" s="49">
        <f>SUM(C18-C19)</f>
        <v>-20000</v>
      </c>
    </row>
    <row r="18" spans="1:3" ht="18" customHeight="1">
      <c r="A18" s="64" t="s">
        <v>34</v>
      </c>
      <c r="B18" s="65"/>
      <c r="C18" s="48">
        <f>SUM('Адм. ист.фин. '!C15)</f>
        <v>32000</v>
      </c>
    </row>
    <row r="19" spans="1:3" ht="18.75" customHeight="1">
      <c r="A19" s="64" t="s">
        <v>35</v>
      </c>
      <c r="B19" s="65"/>
      <c r="C19" s="48">
        <f>SUM(-'Адм. ист.фин. '!C17)</f>
        <v>52000</v>
      </c>
    </row>
    <row r="20" spans="1:3" ht="37.5" customHeight="1">
      <c r="A20" s="62" t="s">
        <v>36</v>
      </c>
      <c r="B20" s="63"/>
      <c r="C20" s="49">
        <f>SUM(C21-C22)</f>
        <v>0</v>
      </c>
    </row>
    <row r="21" spans="1:3" ht="18.75" customHeight="1">
      <c r="A21" s="68" t="s">
        <v>34</v>
      </c>
      <c r="B21" s="69"/>
      <c r="C21" s="48">
        <v>0</v>
      </c>
    </row>
    <row r="22" spans="1:3" ht="20.25" customHeight="1">
      <c r="A22" s="64" t="s">
        <v>35</v>
      </c>
      <c r="B22" s="65"/>
      <c r="C22" s="48">
        <v>0</v>
      </c>
    </row>
    <row r="23" spans="1:3" ht="20.25" customHeight="1">
      <c r="A23" s="7"/>
      <c r="B23" s="8"/>
      <c r="C23" s="9"/>
    </row>
    <row r="24" spans="1:3" ht="12.75" customHeight="1">
      <c r="A24" s="16"/>
      <c r="B24" s="8"/>
      <c r="C24" s="9"/>
    </row>
    <row r="25" spans="1:3" ht="15" customHeight="1">
      <c r="A25" s="10"/>
      <c r="B25" s="8"/>
      <c r="C25" s="9"/>
    </row>
    <row r="26" spans="1:2" ht="13.5" customHeight="1">
      <c r="A26" s="10"/>
      <c r="B26" s="1"/>
    </row>
    <row r="27" spans="1:2" ht="15" customHeight="1">
      <c r="A27" s="2"/>
      <c r="B27" s="1"/>
    </row>
    <row r="28" ht="13.5" customHeight="1">
      <c r="B28" s="1"/>
    </row>
    <row r="29" spans="1:2" ht="16.5">
      <c r="A29" s="1"/>
      <c r="B29" s="1"/>
    </row>
    <row r="30" spans="1:2" ht="16.5">
      <c r="A30" s="1"/>
      <c r="B30" s="1"/>
    </row>
    <row r="31" spans="1:2" ht="16.5">
      <c r="A31" s="1"/>
      <c r="B31" s="1"/>
    </row>
    <row r="32" spans="1:2" ht="16.5">
      <c r="A32" s="1"/>
      <c r="B32" s="1"/>
    </row>
    <row r="33" spans="1:2" ht="16.5">
      <c r="A33" s="1"/>
      <c r="B33" s="1"/>
    </row>
    <row r="34" spans="1:2" ht="16.5">
      <c r="A34" s="1"/>
      <c r="B34" s="1"/>
    </row>
    <row r="35" spans="1:2" ht="16.5">
      <c r="A35" s="1"/>
      <c r="B35" s="1"/>
    </row>
    <row r="36" spans="1:2" ht="16.5">
      <c r="A36" s="1"/>
      <c r="B36" s="1"/>
    </row>
    <row r="37" spans="1:2" ht="16.5">
      <c r="A37" s="1"/>
      <c r="B37" s="1"/>
    </row>
    <row r="38" spans="1:2" ht="16.5">
      <c r="A38" s="1"/>
      <c r="B38" s="1"/>
    </row>
  </sheetData>
  <sheetProtection/>
  <mergeCells count="17">
    <mergeCell ref="B1:C1"/>
    <mergeCell ref="A22:B22"/>
    <mergeCell ref="A13:B13"/>
    <mergeCell ref="A21:B21"/>
    <mergeCell ref="A19:B19"/>
    <mergeCell ref="A20:B20"/>
    <mergeCell ref="A18:B18"/>
    <mergeCell ref="A15:B15"/>
    <mergeCell ref="A16:B16"/>
    <mergeCell ref="B4:C4"/>
    <mergeCell ref="B2:C2"/>
    <mergeCell ref="B3:C3"/>
    <mergeCell ref="A17:B17"/>
    <mergeCell ref="A8:C8"/>
    <mergeCell ref="A9:C9"/>
    <mergeCell ref="A10:C10"/>
    <mergeCell ref="A11:C11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Щиглинская</dc:creator>
  <cp:keywords/>
  <dc:description/>
  <cp:lastModifiedBy>feu04</cp:lastModifiedBy>
  <cp:lastPrinted>2019-10-30T05:52:01Z</cp:lastPrinted>
  <dcterms:created xsi:type="dcterms:W3CDTF">2003-01-29T09:49:37Z</dcterms:created>
  <dcterms:modified xsi:type="dcterms:W3CDTF">2019-11-01T11:16:30Z</dcterms:modified>
  <cp:category/>
  <cp:version/>
  <cp:contentType/>
  <cp:contentStatus/>
</cp:coreProperties>
</file>